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929"/>
  <workbookPr/>
  <mc:AlternateContent xmlns:mc="http://schemas.openxmlformats.org/markup-compatibility/2006">
    <mc:Choice Requires="x15">
      <x15ac:absPath xmlns:x15ac="http://schemas.microsoft.com/office/spreadsheetml/2010/11/ac" url="C:\Users\lj428\Desktop\"/>
    </mc:Choice>
  </mc:AlternateContent>
  <xr:revisionPtr revIDLastSave="0" documentId="13_ncr:1_{29A5DF3C-A21B-492C-BAEC-3BBE036A98C8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Model Mean" sheetId="16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O3" i="16" l="1"/>
  <c r="P3" i="16" s="1"/>
  <c r="Q3" i="16" s="1"/>
  <c r="O4" i="16"/>
  <c r="P4" i="16" s="1"/>
  <c r="Q4" i="16" s="1"/>
  <c r="O5" i="16"/>
  <c r="P5" i="16" s="1"/>
  <c r="Q5" i="16" s="1"/>
  <c r="O6" i="16"/>
  <c r="P6" i="16" s="1"/>
  <c r="Q6" i="16" s="1"/>
  <c r="O7" i="16"/>
  <c r="P7" i="16" s="1"/>
  <c r="Q7" i="16" s="1"/>
  <c r="O8" i="16"/>
  <c r="P8" i="16" s="1"/>
  <c r="Q8" i="16" s="1"/>
  <c r="O9" i="16"/>
  <c r="P9" i="16" s="1"/>
  <c r="Q9" i="16" s="1"/>
  <c r="O10" i="16"/>
  <c r="P10" i="16"/>
  <c r="Q10" i="16" s="1"/>
  <c r="O11" i="16"/>
  <c r="P11" i="16" s="1"/>
  <c r="Q11" i="16" s="1"/>
  <c r="O12" i="16"/>
  <c r="P12" i="16" s="1"/>
  <c r="Q12" i="16" s="1"/>
  <c r="O13" i="16"/>
  <c r="P13" i="16" s="1"/>
  <c r="Q13" i="16" s="1"/>
  <c r="O14" i="16"/>
  <c r="P14" i="16" s="1"/>
  <c r="Q14" i="16" s="1"/>
  <c r="O15" i="16"/>
  <c r="P15" i="16"/>
  <c r="Q15" i="16" s="1"/>
  <c r="O16" i="16"/>
  <c r="P16" i="16" s="1"/>
  <c r="Q16" i="16" s="1"/>
  <c r="O17" i="16"/>
  <c r="P17" i="16" s="1"/>
  <c r="Q17" i="16" s="1"/>
  <c r="O18" i="16"/>
  <c r="P18" i="16" s="1"/>
  <c r="Q18" i="16" s="1"/>
  <c r="O19" i="16"/>
  <c r="P19" i="16" s="1"/>
  <c r="Q19" i="16" s="1"/>
  <c r="O20" i="16"/>
  <c r="P20" i="16" s="1"/>
  <c r="Q20" i="16" s="1"/>
  <c r="O21" i="16"/>
  <c r="P21" i="16" s="1"/>
  <c r="Q21" i="16" s="1"/>
  <c r="O22" i="16"/>
  <c r="P22" i="16" s="1"/>
  <c r="Q22" i="16" s="1"/>
  <c r="S8" i="16" l="1"/>
  <c r="T8" i="16" s="1"/>
  <c r="S9" i="16"/>
  <c r="T9" i="16" s="1"/>
  <c r="S7" i="16"/>
  <c r="T7" i="16" s="1"/>
  <c r="S4" i="16"/>
  <c r="T4" i="16" s="1"/>
  <c r="S6" i="16"/>
  <c r="T6" i="16" s="1"/>
  <c r="S20" i="16"/>
  <c r="T20" i="16" s="1"/>
  <c r="S14" i="16"/>
  <c r="T14" i="16" s="1"/>
  <c r="S22" i="16"/>
  <c r="T22" i="16" s="1"/>
  <c r="S13" i="16"/>
  <c r="T13" i="16" s="1"/>
  <c r="S15" i="16"/>
  <c r="T15" i="16" s="1"/>
  <c r="S18" i="16"/>
  <c r="T18" i="16" s="1"/>
  <c r="S12" i="16"/>
  <c r="T12" i="16" s="1"/>
  <c r="S11" i="16"/>
  <c r="T11" i="16" s="1"/>
  <c r="S3" i="16"/>
  <c r="T3" i="16" s="1"/>
  <c r="S19" i="16"/>
  <c r="T19" i="16" s="1"/>
  <c r="S21" i="16"/>
  <c r="T21" i="16" s="1"/>
  <c r="S16" i="16"/>
  <c r="T16" i="16" s="1"/>
  <c r="S17" i="16"/>
  <c r="T17" i="16" s="1"/>
  <c r="S5" i="16"/>
  <c r="T5" i="16" s="1"/>
  <c r="S10" i="16"/>
  <c r="T10" i="16" s="1"/>
</calcChain>
</file>

<file path=xl/sharedStrings.xml><?xml version="1.0" encoding="utf-8"?>
<sst xmlns="http://schemas.openxmlformats.org/spreadsheetml/2006/main" count="73" uniqueCount="60">
  <si>
    <t>(0,7)</t>
  </si>
  <si>
    <t>(0,9)</t>
  </si>
  <si>
    <t>(0,24)</t>
  </si>
  <si>
    <t>(0,32)</t>
  </si>
  <si>
    <t>(0,37)</t>
  </si>
  <si>
    <t>(0,38)</t>
  </si>
  <si>
    <t>(0,56)</t>
  </si>
  <si>
    <t>(0,68)</t>
  </si>
  <si>
    <t>(0,83)</t>
  </si>
  <si>
    <t>(0,97)</t>
  </si>
  <si>
    <t>(0,98)</t>
  </si>
  <si>
    <t>(0,128)</t>
  </si>
  <si>
    <t>(0,147)</t>
  </si>
  <si>
    <t>(0,155)</t>
  </si>
  <si>
    <t>(0,167)</t>
  </si>
  <si>
    <t>(0,168)</t>
  </si>
  <si>
    <t>(0,174)</t>
  </si>
  <si>
    <t>(0,183)</t>
  </si>
  <si>
    <t>(0,196)</t>
  </si>
  <si>
    <t>(0,206)</t>
  </si>
  <si>
    <t xml:space="preserve">Country </t>
  </si>
  <si>
    <t>bcc-csm1-1-m</t>
  </si>
  <si>
    <t>BNU-ESM</t>
  </si>
  <si>
    <t>CanESM2</t>
  </si>
  <si>
    <t>CESM1-BGC</t>
  </si>
  <si>
    <t>HadGEM2-ES</t>
  </si>
  <si>
    <t>inmcm4</t>
  </si>
  <si>
    <t>IPSL-CM5A-LR</t>
  </si>
  <si>
    <t>MIROC-ESM</t>
  </si>
  <si>
    <t>MPI-ESM-LR</t>
  </si>
  <si>
    <t>MRI-ESM1</t>
  </si>
  <si>
    <t>NorESM1-ME</t>
  </si>
  <si>
    <t>NAME</t>
  </si>
  <si>
    <t>Argentina</t>
  </si>
  <si>
    <t>Australia</t>
  </si>
  <si>
    <t>Brazil</t>
  </si>
  <si>
    <t>Canada</t>
  </si>
  <si>
    <t>China</t>
  </si>
  <si>
    <t>Colombia</t>
  </si>
  <si>
    <t>Ethiopia</t>
  </si>
  <si>
    <t>Germany</t>
  </si>
  <si>
    <t>India</t>
  </si>
  <si>
    <t>Kazakhstan</t>
  </si>
  <si>
    <t>Kenya</t>
  </si>
  <si>
    <t>Mongolia</t>
  </si>
  <si>
    <t>Peru</t>
  </si>
  <si>
    <t>Russia</t>
  </si>
  <si>
    <t>Somalia</t>
  </si>
  <si>
    <t>South Africa</t>
  </si>
  <si>
    <t>Sudan</t>
  </si>
  <si>
    <t>United States</t>
  </si>
  <si>
    <t>Zaire</t>
  </si>
  <si>
    <t>Model mean</t>
  </si>
  <si>
    <t xml:space="preserve">GFDL-ESM2G </t>
  </si>
  <si>
    <t xml:space="preserve">Derived ∆cEco  </t>
  </si>
  <si>
    <t xml:space="preserve">Derived ∆cEco (Pg)  </t>
  </si>
  <si>
    <t>Tanzania</t>
  </si>
  <si>
    <t>SD</t>
  </si>
  <si>
    <t>SE</t>
  </si>
  <si>
    <t>SD (Pg)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</si>
</sst>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0"/>
      <color theme="1"/>
      <name val="Arial"/>
      <family val="2"/>
    </font>
    <font>
      <sz val="8"/>
      <name val="Calibri"/>
      <family val="2"/>
      <scheme val="minor"/>
    </font>
    <font>
      <sz val="1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/>
    <xf numFmtId="0" fontId="0" fillId="0" borderId="0" xfId="0" applyFill="1"/>
    <xf numFmtId="0" fontId="2" fillId="0" borderId="0" xfId="0" applyFont="1" applyFill="1" applyBorder="1" applyAlignment="1" applyProtection="1"/>
    <xf numFmtId="0" fontId="3" fillId="0" borderId="0" xfId="0" applyFont="1" applyFill="1" applyBorder="1" applyAlignment="1" applyProtection="1"/>
    <xf numFmtId="0" fontId="1" fillId="0" borderId="0" xfId="0" applyFont="1" applyFill="1"/>
    <xf numFmtId="0" fontId="0" fillId="0" borderId="0" xfId="0" applyFont="1"/>
    <xf numFmtId="11" fontId="1" fillId="0" borderId="0" xfId="0" applyNumberFormat="1" applyFont="1" applyFill="1"/>
    <xf numFmtId="0" fontId="0" fillId="0" borderId="0" xfId="0" applyFont="1" applyFill="1"/>
    <xf numFmtId="11" fontId="0" fillId="0" borderId="0" xfId="0" applyNumberFormat="1" applyFont="1" applyFill="1"/>
    <xf numFmtId="0" fontId="0" fillId="2" borderId="0" xfId="0" applyFill="1"/>
    <xf numFmtId="0" fontId="1" fillId="0" borderId="0" xfId="0" applyFont="1" applyFill="1" applyAlignment="1">
      <alignment vertical="top"/>
    </xf>
    <xf numFmtId="0" fontId="0" fillId="0" borderId="0" xfId="0" applyFill="1" applyAlignment="1">
      <alignment vertical="top"/>
    </xf>
    <xf numFmtId="0" fontId="5" fillId="0" borderId="0" xfId="0" applyFont="1" applyFill="1" applyBorder="1" applyAlignment="1" applyProtection="1">
      <alignment horizontal="left"/>
    </xf>
    <xf numFmtId="0" fontId="0" fillId="0" borderId="0" xfId="0" applyFont="1" applyFill="1" applyAlignment="1">
      <alignment vertical="top"/>
    </xf>
    <xf numFmtId="0" fontId="0" fillId="0" borderId="0" xfId="0" applyFont="1" applyAlignment="1">
      <alignment horizontal="center"/>
    </xf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99FF"/>
      <color rgb="FFFF33CC"/>
      <color rgb="FFFF00FF"/>
      <color rgb="FF33CCCC"/>
      <color rgb="FF6666FF"/>
      <color rgb="FF0000FF"/>
      <color rgb="FF009999"/>
      <color rgb="FF808000"/>
      <color rgb="FF85B6BD"/>
      <color rgb="FFD8B08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94168D-633F-4113-9E56-392F18DE49AB}">
  <dimension ref="A1:BZ22"/>
  <sheetViews>
    <sheetView tabSelected="1" zoomScale="80" zoomScaleNormal="80" workbookViewId="0">
      <pane ySplit="1" topLeftCell="A2" activePane="bottomLeft" state="frozen"/>
      <selection pane="bottomLeft" activeCell="Y23" sqref="Y23"/>
    </sheetView>
  </sheetViews>
  <sheetFormatPr defaultRowHeight="15" x14ac:dyDescent="0.25"/>
  <cols>
    <col min="1" max="18" width="11.7109375" customWidth="1"/>
    <col min="19" max="20" width="11.7109375" style="1" customWidth="1"/>
    <col min="21" max="78" width="9.140625" style="2"/>
  </cols>
  <sheetData>
    <row r="1" spans="1:78" s="12" customFormat="1" ht="15" customHeight="1" x14ac:dyDescent="0.25">
      <c r="C1" s="12" t="s">
        <v>54</v>
      </c>
      <c r="D1" s="12" t="s">
        <v>54</v>
      </c>
      <c r="E1" s="12" t="s">
        <v>54</v>
      </c>
      <c r="F1" s="12" t="s">
        <v>54</v>
      </c>
      <c r="G1" s="12" t="s">
        <v>54</v>
      </c>
      <c r="H1" s="12" t="s">
        <v>54</v>
      </c>
      <c r="I1" s="12" t="s">
        <v>54</v>
      </c>
      <c r="J1" s="12" t="s">
        <v>54</v>
      </c>
      <c r="K1" s="12" t="s">
        <v>54</v>
      </c>
      <c r="L1" s="12" t="s">
        <v>54</v>
      </c>
      <c r="M1" s="12" t="s">
        <v>54</v>
      </c>
      <c r="N1" s="12" t="s">
        <v>54</v>
      </c>
      <c r="S1" s="14" t="s">
        <v>54</v>
      </c>
      <c r="T1" s="11" t="s">
        <v>55</v>
      </c>
    </row>
    <row r="2" spans="1:78" s="6" customFormat="1" x14ac:dyDescent="0.25">
      <c r="A2" s="8" t="s">
        <v>20</v>
      </c>
      <c r="B2" s="13" t="s">
        <v>32</v>
      </c>
      <c r="C2" s="8" t="s">
        <v>21</v>
      </c>
      <c r="D2" s="8" t="s">
        <v>22</v>
      </c>
      <c r="E2" s="8" t="s">
        <v>23</v>
      </c>
      <c r="F2" s="8" t="s">
        <v>24</v>
      </c>
      <c r="G2" s="8" t="s">
        <v>53</v>
      </c>
      <c r="H2" s="8" t="s">
        <v>25</v>
      </c>
      <c r="I2" s="8" t="s">
        <v>26</v>
      </c>
      <c r="J2" s="8" t="s">
        <v>27</v>
      </c>
      <c r="K2" s="8" t="s">
        <v>28</v>
      </c>
      <c r="L2" s="8" t="s">
        <v>29</v>
      </c>
      <c r="M2" s="8" t="s">
        <v>30</v>
      </c>
      <c r="N2" s="6" t="s">
        <v>31</v>
      </c>
      <c r="O2" s="15" t="s">
        <v>57</v>
      </c>
      <c r="P2" s="15" t="s">
        <v>59</v>
      </c>
      <c r="Q2" s="16" t="s">
        <v>58</v>
      </c>
      <c r="S2" s="8" t="s">
        <v>52</v>
      </c>
      <c r="T2" s="5" t="s">
        <v>52</v>
      </c>
      <c r="U2" s="8"/>
      <c r="V2" s="8"/>
      <c r="W2" s="8"/>
      <c r="X2" s="8"/>
      <c r="Y2" s="8"/>
      <c r="Z2" s="8"/>
      <c r="AA2" s="8"/>
      <c r="AB2" s="8"/>
      <c r="AC2" s="8"/>
      <c r="AD2" s="8"/>
      <c r="AE2" s="8"/>
      <c r="AF2" s="8"/>
      <c r="AG2" s="8"/>
      <c r="AH2" s="8"/>
      <c r="AI2" s="8"/>
      <c r="AJ2" s="8"/>
      <c r="AK2" s="8"/>
      <c r="AL2" s="8"/>
      <c r="AM2" s="8"/>
      <c r="AN2" s="8"/>
      <c r="AO2" s="8"/>
      <c r="AP2" s="8"/>
      <c r="AQ2" s="8"/>
      <c r="AR2" s="8"/>
      <c r="AS2" s="8"/>
      <c r="AT2" s="8"/>
      <c r="AU2" s="8"/>
      <c r="AV2" s="8"/>
      <c r="AW2" s="8"/>
      <c r="AX2" s="8"/>
      <c r="AY2" s="8"/>
      <c r="AZ2" s="8"/>
      <c r="BA2" s="8"/>
      <c r="BB2" s="8"/>
      <c r="BC2" s="8"/>
      <c r="BD2" s="8"/>
      <c r="BE2" s="8"/>
      <c r="BF2" s="8"/>
      <c r="BG2" s="8"/>
      <c r="BH2" s="8"/>
      <c r="BI2" s="8"/>
      <c r="BJ2" s="8"/>
      <c r="BK2" s="8"/>
      <c r="BL2" s="8"/>
      <c r="BM2" s="8"/>
      <c r="BN2" s="8"/>
      <c r="BO2" s="8"/>
      <c r="BP2" s="8"/>
      <c r="BQ2" s="8"/>
      <c r="BR2" s="8"/>
      <c r="BS2" s="8"/>
      <c r="BT2" s="8"/>
      <c r="BU2" s="8"/>
      <c r="BV2" s="8"/>
      <c r="BW2" s="8"/>
      <c r="BX2" s="8"/>
      <c r="BY2" s="8"/>
      <c r="BZ2" s="8"/>
    </row>
    <row r="3" spans="1:78" x14ac:dyDescent="0.25">
      <c r="A3" s="2" t="s">
        <v>13</v>
      </c>
      <c r="B3" s="4" t="s">
        <v>46</v>
      </c>
      <c r="C3" s="9">
        <v>29417267445853.934</v>
      </c>
      <c r="D3" s="9">
        <v>18277097833813.281</v>
      </c>
      <c r="E3" s="9">
        <v>11386766656155.055</v>
      </c>
      <c r="F3" s="9">
        <v>3002011034237.7314</v>
      </c>
      <c r="G3" s="9">
        <v>5409871625073.2871</v>
      </c>
      <c r="H3" s="9">
        <v>43643869814275.953</v>
      </c>
      <c r="I3" s="9">
        <v>18841875783048.086</v>
      </c>
      <c r="J3" s="9">
        <v>32979016930868.844</v>
      </c>
      <c r="K3" s="9">
        <v>1782710044294.4258</v>
      </c>
      <c r="L3" s="9">
        <v>31402883159092.254</v>
      </c>
      <c r="M3" s="9">
        <v>38039217219021.797</v>
      </c>
      <c r="N3" s="9">
        <v>979578138098.27393</v>
      </c>
      <c r="O3" s="9">
        <f t="shared" ref="O3:O22" si="0">STDEV(C3:N3)</f>
        <v>15206482200730.08</v>
      </c>
      <c r="P3" s="9">
        <f>O3/1000000000000</f>
        <v>15.206482200730081</v>
      </c>
      <c r="Q3" s="7">
        <f>P3/12</f>
        <v>1.26720685006084</v>
      </c>
      <c r="R3" s="9"/>
      <c r="S3" s="9">
        <f t="shared" ref="S3:S22" si="1">AVERAGE(C3:N3)</f>
        <v>19596847140319.414</v>
      </c>
      <c r="T3" s="7">
        <f t="shared" ref="T3:T22" si="2">S3/1000000000000</f>
        <v>19.596847140319415</v>
      </c>
    </row>
    <row r="4" spans="1:78" x14ac:dyDescent="0.25">
      <c r="A4" s="2" t="s">
        <v>3</v>
      </c>
      <c r="B4" s="4" t="s">
        <v>36</v>
      </c>
      <c r="C4" s="9">
        <v>14010395410507.674</v>
      </c>
      <c r="D4" s="9">
        <v>9771318749632.3535</v>
      </c>
      <c r="E4" s="9">
        <v>5440473951904.2461</v>
      </c>
      <c r="F4" s="9">
        <v>409432421179.59766</v>
      </c>
      <c r="G4" s="9">
        <v>133112651423.98511</v>
      </c>
      <c r="H4" s="9">
        <v>20577869682412.836</v>
      </c>
      <c r="I4" s="9">
        <v>7831198553514.1104</v>
      </c>
      <c r="J4" s="9">
        <v>14913551886187.232</v>
      </c>
      <c r="K4" s="9">
        <v>5474426258264.4805</v>
      </c>
      <c r="L4" s="9">
        <v>17220684835979.223</v>
      </c>
      <c r="M4" s="9">
        <v>29815906339542.598</v>
      </c>
      <c r="N4" s="9">
        <v>-772926126109.21191</v>
      </c>
      <c r="O4" s="9">
        <f t="shared" si="0"/>
        <v>9275589148036.248</v>
      </c>
      <c r="P4" s="9">
        <f t="shared" ref="P4:P22" si="3">O4/1000000000000</f>
        <v>9.2755891480362482</v>
      </c>
      <c r="Q4" s="7">
        <f t="shared" ref="Q4:Q22" si="4">P4/12</f>
        <v>0.77296576233635406</v>
      </c>
      <c r="R4" s="9"/>
      <c r="S4" s="9">
        <f t="shared" si="1"/>
        <v>10402120384536.592</v>
      </c>
      <c r="T4" s="7">
        <f t="shared" si="2"/>
        <v>10.402120384536591</v>
      </c>
    </row>
    <row r="5" spans="1:78" x14ac:dyDescent="0.25">
      <c r="A5" s="2" t="s">
        <v>18</v>
      </c>
      <c r="B5" s="4" t="s">
        <v>50</v>
      </c>
      <c r="C5" s="9">
        <v>14183941700859.479</v>
      </c>
      <c r="D5" s="9">
        <v>5915804682525.9268</v>
      </c>
      <c r="E5" s="9">
        <v>3778495151073.7754</v>
      </c>
      <c r="F5" s="9">
        <v>1558829771791.374</v>
      </c>
      <c r="G5" s="9">
        <v>8208600654563.7422</v>
      </c>
      <c r="H5" s="9">
        <v>5476739648137.8828</v>
      </c>
      <c r="I5" s="9">
        <v>6254467222020.0498</v>
      </c>
      <c r="J5" s="9">
        <v>10988311393219.16</v>
      </c>
      <c r="K5" s="9">
        <v>444797316539.45459</v>
      </c>
      <c r="L5" s="9">
        <v>14237532034200.674</v>
      </c>
      <c r="M5" s="9">
        <v>45256629471984.016</v>
      </c>
      <c r="N5" s="9">
        <v>-826102160827.2168</v>
      </c>
      <c r="O5" s="9">
        <f t="shared" si="0"/>
        <v>12249713350145.332</v>
      </c>
      <c r="P5" s="9">
        <f t="shared" si="3"/>
        <v>12.249713350145331</v>
      </c>
      <c r="Q5" s="7">
        <f t="shared" si="4"/>
        <v>1.0208094458454442</v>
      </c>
      <c r="R5" s="9"/>
      <c r="S5" s="9">
        <f t="shared" si="1"/>
        <v>9623170573840.6934</v>
      </c>
      <c r="T5" s="7">
        <f t="shared" si="2"/>
        <v>9.6231705738406941</v>
      </c>
    </row>
    <row r="6" spans="1:78" x14ac:dyDescent="0.25">
      <c r="A6" s="2" t="s">
        <v>4</v>
      </c>
      <c r="B6" s="4" t="s">
        <v>37</v>
      </c>
      <c r="C6" s="9">
        <v>12877867719089.514</v>
      </c>
      <c r="D6" s="9">
        <v>5231507053032.3887</v>
      </c>
      <c r="E6" s="9">
        <v>5378236930566.1992</v>
      </c>
      <c r="F6" s="9">
        <v>-11117463114429.486</v>
      </c>
      <c r="G6" s="9">
        <v>2800768759348.4092</v>
      </c>
      <c r="H6" s="9">
        <v>11601995558460.68</v>
      </c>
      <c r="I6" s="9">
        <v>12170190007486.521</v>
      </c>
      <c r="J6" s="9">
        <v>4254647146661.2637</v>
      </c>
      <c r="K6" s="9">
        <v>2947201217292.644</v>
      </c>
      <c r="L6" s="9">
        <v>13622436253812.332</v>
      </c>
      <c r="M6" s="9">
        <v>15362082653293.318</v>
      </c>
      <c r="N6" s="9">
        <v>-21301974629289.789</v>
      </c>
      <c r="O6" s="9">
        <f t="shared" si="0"/>
        <v>10858479077350.373</v>
      </c>
      <c r="P6" s="9">
        <f t="shared" si="3"/>
        <v>10.858479077350372</v>
      </c>
      <c r="Q6" s="7">
        <f t="shared" si="4"/>
        <v>0.90487325644586436</v>
      </c>
      <c r="R6" s="9"/>
      <c r="S6" s="9">
        <f t="shared" si="1"/>
        <v>4485624629610.333</v>
      </c>
      <c r="T6" s="7">
        <f t="shared" si="2"/>
        <v>4.4856246296103333</v>
      </c>
    </row>
    <row r="7" spans="1:78" x14ac:dyDescent="0.25">
      <c r="A7" s="2" t="s">
        <v>2</v>
      </c>
      <c r="B7" s="3" t="s">
        <v>35</v>
      </c>
      <c r="C7" s="9">
        <v>9617223712122.7051</v>
      </c>
      <c r="D7" s="9">
        <v>5503092098142.4199</v>
      </c>
      <c r="E7" s="9">
        <v>-12355095165317.473</v>
      </c>
      <c r="F7" s="9">
        <v>-7023053822354.9346</v>
      </c>
      <c r="G7" s="9">
        <v>1605065932368.6152</v>
      </c>
      <c r="H7" s="9">
        <v>3866604957002.3667</v>
      </c>
      <c r="I7" s="9">
        <v>18045885494660.902</v>
      </c>
      <c r="J7" s="9">
        <v>16721020063250.012</v>
      </c>
      <c r="K7" s="9">
        <v>-10821631966251.59</v>
      </c>
      <c r="L7" s="9">
        <v>-6312966016777.1758</v>
      </c>
      <c r="M7" s="9">
        <v>19189196687776.883</v>
      </c>
      <c r="N7" s="9">
        <v>-5785734694146.0781</v>
      </c>
      <c r="O7" s="9">
        <f t="shared" si="0"/>
        <v>11359863681792.482</v>
      </c>
      <c r="P7" s="9">
        <f t="shared" si="3"/>
        <v>11.359863681792483</v>
      </c>
      <c r="Q7" s="7">
        <f t="shared" si="4"/>
        <v>0.94665530681604027</v>
      </c>
      <c r="R7" s="9"/>
      <c r="S7" s="9">
        <f t="shared" si="1"/>
        <v>2687467273373.0542</v>
      </c>
      <c r="T7" s="7">
        <f t="shared" si="2"/>
        <v>2.6874672733730542</v>
      </c>
    </row>
    <row r="8" spans="1:78" x14ac:dyDescent="0.25">
      <c r="A8" s="2" t="s">
        <v>0</v>
      </c>
      <c r="B8" s="3" t="s">
        <v>33</v>
      </c>
      <c r="C8" s="9">
        <v>4943447316452.3467</v>
      </c>
      <c r="D8" s="9">
        <v>479224933660.96777</v>
      </c>
      <c r="E8" s="9">
        <v>756524945997.12012</v>
      </c>
      <c r="F8" s="9">
        <v>-112972581442.03064</v>
      </c>
      <c r="G8" s="9">
        <v>-2434034385198.7422</v>
      </c>
      <c r="H8" s="9">
        <v>3541073649619.2666</v>
      </c>
      <c r="I8" s="9">
        <v>2267325853311.8604</v>
      </c>
      <c r="J8" s="9">
        <v>251640170064.94897</v>
      </c>
      <c r="K8" s="9">
        <v>1112192775236.1895</v>
      </c>
      <c r="L8" s="9">
        <v>4573934478274.2598</v>
      </c>
      <c r="M8" s="9">
        <v>10483692361225.563</v>
      </c>
      <c r="N8" s="9">
        <v>-3413239420090.2207</v>
      </c>
      <c r="O8" s="9">
        <f t="shared" si="0"/>
        <v>3700618351271.7642</v>
      </c>
      <c r="P8" s="9">
        <f t="shared" si="3"/>
        <v>3.7006183512717641</v>
      </c>
      <c r="Q8" s="7">
        <f t="shared" si="4"/>
        <v>0.30838486260598036</v>
      </c>
      <c r="R8" s="9"/>
      <c r="S8" s="9">
        <f t="shared" si="1"/>
        <v>1870734174759.2942</v>
      </c>
      <c r="T8" s="7">
        <f t="shared" si="2"/>
        <v>1.8707341747592943</v>
      </c>
    </row>
    <row r="9" spans="1:78" x14ac:dyDescent="0.25">
      <c r="A9" s="2" t="s">
        <v>1</v>
      </c>
      <c r="B9" s="3" t="s">
        <v>34</v>
      </c>
      <c r="C9" s="9">
        <v>5978625644388.3027</v>
      </c>
      <c r="D9" s="9">
        <v>-710081168201.5553</v>
      </c>
      <c r="E9" s="9">
        <v>-1457197988521.3789</v>
      </c>
      <c r="F9" s="9">
        <v>69427968493.804688</v>
      </c>
      <c r="G9" s="9">
        <v>4379531399009.6377</v>
      </c>
      <c r="H9" s="9">
        <v>-587634163346.54785</v>
      </c>
      <c r="I9" s="9">
        <v>-1786779796173.2185</v>
      </c>
      <c r="J9" s="9">
        <v>92942579243.607697</v>
      </c>
      <c r="K9" s="9">
        <v>3406561337668.1797</v>
      </c>
      <c r="L9" s="9">
        <v>11068777624073.23</v>
      </c>
      <c r="M9" s="9">
        <v>3214547672658.2383</v>
      </c>
      <c r="N9" s="9">
        <v>-1592099712588.625</v>
      </c>
      <c r="O9" s="9">
        <f t="shared" si="0"/>
        <v>3901970183144.1436</v>
      </c>
      <c r="P9" s="9">
        <f t="shared" si="3"/>
        <v>3.9019701831441433</v>
      </c>
      <c r="Q9" s="7">
        <f t="shared" si="4"/>
        <v>0.32516418192867863</v>
      </c>
      <c r="R9" s="9"/>
      <c r="S9" s="9">
        <f t="shared" si="1"/>
        <v>1839718449725.3064</v>
      </c>
      <c r="T9" s="7">
        <f t="shared" si="2"/>
        <v>1.8397184497253063</v>
      </c>
    </row>
    <row r="10" spans="1:78" x14ac:dyDescent="0.25">
      <c r="A10" s="2" t="s">
        <v>19</v>
      </c>
      <c r="B10" s="3" t="s">
        <v>51</v>
      </c>
      <c r="C10" s="9">
        <v>4442066374874.0781</v>
      </c>
      <c r="D10" s="9">
        <v>3035486408739.0835</v>
      </c>
      <c r="E10" s="9">
        <v>1504337705896.7371</v>
      </c>
      <c r="F10" s="9">
        <v>-3669732286770.4678</v>
      </c>
      <c r="G10" s="9">
        <v>-5108477650693.7734</v>
      </c>
      <c r="H10" s="9">
        <v>2984446974678.1367</v>
      </c>
      <c r="I10" s="9">
        <v>6444943707918.2969</v>
      </c>
      <c r="J10" s="9">
        <v>6790343258354.3496</v>
      </c>
      <c r="K10" s="9">
        <v>-2874158766178.6553</v>
      </c>
      <c r="L10" s="9">
        <v>2764682673013.7207</v>
      </c>
      <c r="M10" s="9">
        <v>10637112037136.564</v>
      </c>
      <c r="N10" s="9">
        <v>-8227355741019.7881</v>
      </c>
      <c r="O10" s="9">
        <f t="shared" si="0"/>
        <v>5517350255906.1104</v>
      </c>
      <c r="P10" s="9">
        <f t="shared" si="3"/>
        <v>5.5173502559061101</v>
      </c>
      <c r="Q10" s="7">
        <f t="shared" si="4"/>
        <v>0.45977918799217582</v>
      </c>
      <c r="R10" s="9"/>
      <c r="S10" s="9">
        <f t="shared" si="1"/>
        <v>1560307891329.0234</v>
      </c>
      <c r="T10" s="7">
        <f t="shared" si="2"/>
        <v>1.5603078913290234</v>
      </c>
    </row>
    <row r="11" spans="1:78" x14ac:dyDescent="0.25">
      <c r="A11" s="2" t="s">
        <v>12</v>
      </c>
      <c r="B11" s="3" t="s">
        <v>45</v>
      </c>
      <c r="C11" s="9">
        <v>3588463411000.0249</v>
      </c>
      <c r="D11" s="9">
        <v>1113480633989.7544</v>
      </c>
      <c r="E11" s="9">
        <v>-2340067748344.0654</v>
      </c>
      <c r="F11" s="9">
        <v>134239577113.41202</v>
      </c>
      <c r="G11" s="9">
        <v>1576347735959.3721</v>
      </c>
      <c r="H11" s="9">
        <v>1827474512876.8091</v>
      </c>
      <c r="I11" s="9">
        <v>2667528392192.8931</v>
      </c>
      <c r="J11" s="9">
        <v>1102121153751.1943</v>
      </c>
      <c r="K11" s="9">
        <v>-1464448196188.3125</v>
      </c>
      <c r="L11" s="9">
        <v>2541973558633.7422</v>
      </c>
      <c r="M11" s="9">
        <v>5331584926432.2988</v>
      </c>
      <c r="N11" s="9">
        <v>471738001191.07373</v>
      </c>
      <c r="O11" s="9">
        <f t="shared" si="0"/>
        <v>2093147302707.4668</v>
      </c>
      <c r="P11" s="9">
        <f t="shared" si="3"/>
        <v>2.0931473027074667</v>
      </c>
      <c r="Q11" s="7">
        <f t="shared" si="4"/>
        <v>0.17442894189228889</v>
      </c>
      <c r="R11" s="9"/>
      <c r="S11" s="9">
        <f t="shared" si="1"/>
        <v>1379202996550.6831</v>
      </c>
      <c r="T11" s="7">
        <f t="shared" si="2"/>
        <v>1.3792029965506831</v>
      </c>
    </row>
    <row r="12" spans="1:78" x14ac:dyDescent="0.25">
      <c r="A12" s="2" t="s">
        <v>11</v>
      </c>
      <c r="B12" s="3" t="s">
        <v>44</v>
      </c>
      <c r="C12" s="9">
        <v>1536264612707.5483</v>
      </c>
      <c r="D12" s="9">
        <v>2452716701986.4004</v>
      </c>
      <c r="E12" s="9">
        <v>177911841154.68143</v>
      </c>
      <c r="F12" s="9">
        <v>334056022205.95911</v>
      </c>
      <c r="G12" s="9">
        <v>811252342731.77295</v>
      </c>
      <c r="H12" s="9">
        <v>1001077726405.4819</v>
      </c>
      <c r="I12" s="9">
        <v>1939950798206.095</v>
      </c>
      <c r="J12" s="9">
        <v>385960469232.8219</v>
      </c>
      <c r="K12" s="9">
        <v>426496446586.6377</v>
      </c>
      <c r="L12" s="9">
        <v>4582400310641.6426</v>
      </c>
      <c r="M12" s="9">
        <v>1456889407586.5037</v>
      </c>
      <c r="N12" s="9">
        <v>308237590517.98303</v>
      </c>
      <c r="O12" s="9">
        <f t="shared" si="0"/>
        <v>1268227118457.5042</v>
      </c>
      <c r="P12" s="9">
        <f t="shared" si="3"/>
        <v>1.2682271184575042</v>
      </c>
      <c r="Q12" s="7">
        <f t="shared" si="4"/>
        <v>0.10568559320479202</v>
      </c>
      <c r="R12" s="9"/>
      <c r="S12" s="9">
        <f t="shared" si="1"/>
        <v>1284434522496.9607</v>
      </c>
      <c r="T12" s="7">
        <f t="shared" si="2"/>
        <v>1.2844345224969607</v>
      </c>
    </row>
    <row r="13" spans="1:78" x14ac:dyDescent="0.25">
      <c r="A13" s="2" t="s">
        <v>8</v>
      </c>
      <c r="B13" s="3" t="s">
        <v>41</v>
      </c>
      <c r="C13" s="9">
        <v>3926577444413.4243</v>
      </c>
      <c r="D13" s="9">
        <v>477908879989.07275</v>
      </c>
      <c r="E13" s="9">
        <v>20143741318.141602</v>
      </c>
      <c r="F13" s="9">
        <v>30815326418.127991</v>
      </c>
      <c r="G13" s="9">
        <v>-3534785076157.8135</v>
      </c>
      <c r="H13" s="9">
        <v>2877405632368.5498</v>
      </c>
      <c r="I13" s="9">
        <v>4334602254264.2393</v>
      </c>
      <c r="J13" s="9">
        <v>1489974901135.8657</v>
      </c>
      <c r="K13" s="9">
        <v>-602240002541.66187</v>
      </c>
      <c r="L13" s="9">
        <v>2298872958585.5146</v>
      </c>
      <c r="M13" s="9">
        <v>2456366753134.373</v>
      </c>
      <c r="N13" s="9">
        <v>-148719078321.55493</v>
      </c>
      <c r="O13" s="9">
        <f t="shared" si="0"/>
        <v>2208653998044.2788</v>
      </c>
      <c r="P13" s="9">
        <f t="shared" si="3"/>
        <v>2.2086539980442788</v>
      </c>
      <c r="Q13" s="7">
        <f t="shared" si="4"/>
        <v>0.18405449983702324</v>
      </c>
      <c r="R13" s="9"/>
      <c r="S13" s="9">
        <f t="shared" si="1"/>
        <v>1135576977883.8567</v>
      </c>
      <c r="T13" s="7">
        <f t="shared" si="2"/>
        <v>1.1355769778838567</v>
      </c>
    </row>
    <row r="14" spans="1:78" x14ac:dyDescent="0.25">
      <c r="A14" s="2" t="s">
        <v>6</v>
      </c>
      <c r="B14" s="3" t="s">
        <v>39</v>
      </c>
      <c r="C14" s="9">
        <v>2885590927044.1973</v>
      </c>
      <c r="D14" s="9">
        <v>2278508751003.2476</v>
      </c>
      <c r="E14" s="9">
        <v>176006763464.96692</v>
      </c>
      <c r="F14" s="9">
        <v>268213434055.66415</v>
      </c>
      <c r="G14" s="9">
        <v>966713082148.24927</v>
      </c>
      <c r="H14" s="9">
        <v>320366172249.56641</v>
      </c>
      <c r="I14" s="9">
        <v>2014719137214.7451</v>
      </c>
      <c r="J14" s="9">
        <v>1232341427720.01</v>
      </c>
      <c r="K14" s="9">
        <v>1420349305576.1196</v>
      </c>
      <c r="L14" s="9">
        <v>1368988761793.5432</v>
      </c>
      <c r="M14" s="9">
        <v>2124785779472.8298</v>
      </c>
      <c r="N14" s="9">
        <v>-1923942885148.582</v>
      </c>
      <c r="O14" s="9">
        <f t="shared" si="0"/>
        <v>1278197839287.2878</v>
      </c>
      <c r="P14" s="9">
        <f t="shared" si="3"/>
        <v>1.2781978392872879</v>
      </c>
      <c r="Q14" s="7">
        <f t="shared" si="4"/>
        <v>0.10651648660727399</v>
      </c>
      <c r="R14" s="9"/>
      <c r="S14" s="9">
        <f t="shared" si="1"/>
        <v>1094386721382.8798</v>
      </c>
      <c r="T14" s="7">
        <f t="shared" si="2"/>
        <v>1.0943867213828797</v>
      </c>
    </row>
    <row r="15" spans="1:78" s="10" customFormat="1" x14ac:dyDescent="0.25">
      <c r="A15" s="2" t="s">
        <v>9</v>
      </c>
      <c r="B15" s="3" t="s">
        <v>42</v>
      </c>
      <c r="C15" s="9">
        <v>1921856463232.7595</v>
      </c>
      <c r="D15" s="9">
        <v>1178986769171.1333</v>
      </c>
      <c r="E15" s="9">
        <v>-92055486612.754944</v>
      </c>
      <c r="F15" s="9">
        <v>214757309385.19446</v>
      </c>
      <c r="G15" s="9">
        <v>563915646192.46753</v>
      </c>
      <c r="H15" s="9">
        <v>382272124206.94</v>
      </c>
      <c r="I15" s="9">
        <v>2014308264521.9905</v>
      </c>
      <c r="J15" s="9">
        <v>610816963855.89331</v>
      </c>
      <c r="K15" s="9">
        <v>816382305474.92578</v>
      </c>
      <c r="L15" s="9">
        <v>1585694526161.4414</v>
      </c>
      <c r="M15" s="9">
        <v>803841769829.6001</v>
      </c>
      <c r="N15" s="9">
        <v>164865421405.99582</v>
      </c>
      <c r="O15" s="9">
        <f t="shared" si="0"/>
        <v>692516127594.75903</v>
      </c>
      <c r="P15" s="9">
        <f t="shared" si="3"/>
        <v>0.692516127594759</v>
      </c>
      <c r="Q15" s="7">
        <f t="shared" si="4"/>
        <v>5.770967729956325E-2</v>
      </c>
      <c r="R15" s="9"/>
      <c r="S15" s="9">
        <f t="shared" si="1"/>
        <v>847136839735.4657</v>
      </c>
      <c r="T15" s="7">
        <f t="shared" si="2"/>
        <v>0.84713683973546572</v>
      </c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  <c r="BV15" s="2"/>
      <c r="BW15" s="2"/>
      <c r="BX15" s="2"/>
      <c r="BY15" s="2"/>
      <c r="BZ15" s="2"/>
    </row>
    <row r="16" spans="1:78" x14ac:dyDescent="0.25">
      <c r="A16" s="2" t="s">
        <v>16</v>
      </c>
      <c r="B16" s="3" t="s">
        <v>49</v>
      </c>
      <c r="C16" s="9">
        <v>1287049634619.6047</v>
      </c>
      <c r="D16" s="9">
        <v>1699328162947.8845</v>
      </c>
      <c r="E16" s="9">
        <v>-127315033186.21204</v>
      </c>
      <c r="F16" s="9">
        <v>399192155582.81665</v>
      </c>
      <c r="G16" s="9">
        <v>2719385298942.8306</v>
      </c>
      <c r="H16" s="9">
        <v>35451272068.362305</v>
      </c>
      <c r="I16" s="9">
        <v>1216518104155.0703</v>
      </c>
      <c r="J16" s="9">
        <v>73955676467.887634</v>
      </c>
      <c r="K16" s="9">
        <v>1920014206425.678</v>
      </c>
      <c r="L16" s="9">
        <v>101293223138.61237</v>
      </c>
      <c r="M16" s="9">
        <v>42390977729.262665</v>
      </c>
      <c r="N16" s="9">
        <v>-151042807604.30701</v>
      </c>
      <c r="O16" s="9">
        <f t="shared" si="0"/>
        <v>965051761731.03979</v>
      </c>
      <c r="P16" s="9">
        <f t="shared" si="3"/>
        <v>0.96505176173103979</v>
      </c>
      <c r="Q16" s="7">
        <f t="shared" si="4"/>
        <v>8.0420980144253321E-2</v>
      </c>
      <c r="R16" s="9"/>
      <c r="S16" s="9">
        <f t="shared" si="1"/>
        <v>768018405940.62415</v>
      </c>
      <c r="T16" s="7">
        <f t="shared" si="2"/>
        <v>0.76801840594062409</v>
      </c>
    </row>
    <row r="17" spans="1:20" x14ac:dyDescent="0.25">
      <c r="A17" s="2" t="s">
        <v>17</v>
      </c>
      <c r="B17" s="3" t="s">
        <v>56</v>
      </c>
      <c r="C17" s="9">
        <v>1685975873164.3994</v>
      </c>
      <c r="D17" s="9">
        <v>629554954366.1001</v>
      </c>
      <c r="E17" s="9">
        <v>1006373113394.9792</v>
      </c>
      <c r="F17" s="9">
        <v>-429006752263.10199</v>
      </c>
      <c r="G17" s="9">
        <v>-3091247714399.6831</v>
      </c>
      <c r="H17" s="9">
        <v>-287270121420.82678</v>
      </c>
      <c r="I17" s="9">
        <v>2181990556360.5718</v>
      </c>
      <c r="J17" s="9">
        <v>1234292439695.6506</v>
      </c>
      <c r="K17" s="9">
        <v>774148454684.72656</v>
      </c>
      <c r="L17" s="9">
        <v>278885726931.68372</v>
      </c>
      <c r="M17" s="9">
        <v>4514257291968.7842</v>
      </c>
      <c r="N17" s="9">
        <v>-639750336278.76172</v>
      </c>
      <c r="O17" s="9">
        <f t="shared" si="0"/>
        <v>1826012061222.886</v>
      </c>
      <c r="P17" s="9">
        <f t="shared" si="3"/>
        <v>1.8260120612228861</v>
      </c>
      <c r="Q17" s="7">
        <f t="shared" si="4"/>
        <v>0.15216767176857385</v>
      </c>
      <c r="R17" s="9"/>
      <c r="S17" s="9">
        <f t="shared" si="1"/>
        <v>654850290517.04346</v>
      </c>
      <c r="T17" s="7">
        <f t="shared" si="2"/>
        <v>0.65485029051704347</v>
      </c>
    </row>
    <row r="18" spans="1:20" x14ac:dyDescent="0.25">
      <c r="A18" s="2" t="s">
        <v>10</v>
      </c>
      <c r="B18" s="3" t="s">
        <v>43</v>
      </c>
      <c r="C18" s="9">
        <v>1434045864110.3223</v>
      </c>
      <c r="D18" s="9">
        <v>243062346190.29846</v>
      </c>
      <c r="E18" s="9">
        <v>355716319093.40503</v>
      </c>
      <c r="F18" s="9">
        <v>60954151882.0867</v>
      </c>
      <c r="G18" s="9">
        <v>169600220115.96454</v>
      </c>
      <c r="H18" s="9">
        <v>2240311579.3933716</v>
      </c>
      <c r="I18" s="9">
        <v>1436608448874.4399</v>
      </c>
      <c r="J18" s="9">
        <v>427066670286.32568</v>
      </c>
      <c r="K18" s="9">
        <v>1341982636084.2395</v>
      </c>
      <c r="L18" s="9">
        <v>1622625347345.8877</v>
      </c>
      <c r="M18" s="9">
        <v>674004648564.83923</v>
      </c>
      <c r="N18" s="9">
        <v>-114409343819.46631</v>
      </c>
      <c r="O18" s="9">
        <f t="shared" si="0"/>
        <v>642486793286.11841</v>
      </c>
      <c r="P18" s="9">
        <f t="shared" si="3"/>
        <v>0.64248679328611846</v>
      </c>
      <c r="Q18" s="7">
        <f t="shared" si="4"/>
        <v>5.3540566107176536E-2</v>
      </c>
      <c r="R18" s="9"/>
      <c r="S18" s="9">
        <f t="shared" si="1"/>
        <v>637791468358.97803</v>
      </c>
      <c r="T18" s="7">
        <f t="shared" si="2"/>
        <v>0.63779146835897804</v>
      </c>
    </row>
    <row r="19" spans="1:20" x14ac:dyDescent="0.25">
      <c r="A19" s="2" t="s">
        <v>14</v>
      </c>
      <c r="B19" s="3" t="s">
        <v>47</v>
      </c>
      <c r="C19" s="9">
        <v>2060606939154.8579</v>
      </c>
      <c r="D19" s="9">
        <v>1100102267594.8875</v>
      </c>
      <c r="E19" s="9">
        <v>58041956847.195496</v>
      </c>
      <c r="F19" s="9">
        <v>46542647901.081825</v>
      </c>
      <c r="G19" s="9">
        <v>458439295628.30951</v>
      </c>
      <c r="H19" s="9">
        <v>734466292.05258179</v>
      </c>
      <c r="I19" s="9">
        <v>1394656294702.6985</v>
      </c>
      <c r="J19" s="9">
        <v>4821261195.5497818</v>
      </c>
      <c r="K19" s="9">
        <v>1114301898582.8926</v>
      </c>
      <c r="L19" s="9">
        <v>1135648010866.8115</v>
      </c>
      <c r="M19" s="9">
        <v>-557257449808.7041</v>
      </c>
      <c r="N19" s="9">
        <v>16775361552.094574</v>
      </c>
      <c r="O19" s="9">
        <f t="shared" si="0"/>
        <v>772716908080.20398</v>
      </c>
      <c r="P19" s="9">
        <f t="shared" si="3"/>
        <v>0.77271690808020399</v>
      </c>
      <c r="Q19" s="7">
        <f t="shared" si="4"/>
        <v>6.4393075673350328E-2</v>
      </c>
      <c r="R19" s="9"/>
      <c r="S19" s="9">
        <f t="shared" si="1"/>
        <v>569451079209.14392</v>
      </c>
      <c r="T19" s="7">
        <f t="shared" si="2"/>
        <v>0.56945107920914395</v>
      </c>
    </row>
    <row r="20" spans="1:20" x14ac:dyDescent="0.25">
      <c r="A20" s="2" t="s">
        <v>5</v>
      </c>
      <c r="B20" s="3" t="s">
        <v>38</v>
      </c>
      <c r="C20" s="9">
        <v>1359527721129.0303</v>
      </c>
      <c r="D20" s="9">
        <v>1791811598681.2627</v>
      </c>
      <c r="E20" s="9">
        <v>-3220758434833.8613</v>
      </c>
      <c r="F20" s="9">
        <v>-1432237850752.6289</v>
      </c>
      <c r="G20" s="9">
        <v>661496545173.85388</v>
      </c>
      <c r="H20" s="9">
        <v>1185683870592.8364</v>
      </c>
      <c r="I20" s="9">
        <v>2611646988302.4395</v>
      </c>
      <c r="J20" s="9">
        <v>1912111798785.2668</v>
      </c>
      <c r="K20" s="9">
        <v>229980411721.2334</v>
      </c>
      <c r="L20" s="9">
        <v>1256273281986.9741</v>
      </c>
      <c r="M20" s="9">
        <v>3182024547746.2886</v>
      </c>
      <c r="N20" s="9">
        <v>-2761152599458.2153</v>
      </c>
      <c r="O20" s="9">
        <f t="shared" si="0"/>
        <v>2030618031744.9636</v>
      </c>
      <c r="P20" s="9">
        <f t="shared" si="3"/>
        <v>2.0306180317449636</v>
      </c>
      <c r="Q20" s="7">
        <f t="shared" si="4"/>
        <v>0.16921816931208031</v>
      </c>
      <c r="R20" s="9"/>
      <c r="S20" s="9">
        <f t="shared" si="1"/>
        <v>564700656589.54004</v>
      </c>
      <c r="T20" s="7">
        <f t="shared" si="2"/>
        <v>0.56470065658954005</v>
      </c>
    </row>
    <row r="21" spans="1:20" x14ac:dyDescent="0.25">
      <c r="A21" s="2" t="s">
        <v>15</v>
      </c>
      <c r="B21" s="3" t="s">
        <v>48</v>
      </c>
      <c r="C21" s="9">
        <v>1289450476016.3572</v>
      </c>
      <c r="D21" s="9">
        <v>323664733272.49487</v>
      </c>
      <c r="E21" s="9">
        <v>31548702186.548584</v>
      </c>
      <c r="F21" s="9">
        <v>197772531356.94199</v>
      </c>
      <c r="G21" s="9">
        <v>1320135765210.4971</v>
      </c>
      <c r="H21" s="9">
        <v>1380333709144.2036</v>
      </c>
      <c r="I21" s="9">
        <v>76747959423.791748</v>
      </c>
      <c r="J21" s="9">
        <v>-231344279053.31744</v>
      </c>
      <c r="K21" s="9">
        <v>-1692800372518.4873</v>
      </c>
      <c r="L21" s="9">
        <v>2564099976379.8486</v>
      </c>
      <c r="M21" s="9">
        <v>1517379635826.5498</v>
      </c>
      <c r="N21" s="9">
        <v>-141992344355.30103</v>
      </c>
      <c r="O21" s="9">
        <f t="shared" si="0"/>
        <v>1112296031003.0864</v>
      </c>
      <c r="P21" s="9">
        <f t="shared" si="3"/>
        <v>1.1122960310030865</v>
      </c>
      <c r="Q21" s="7">
        <f t="shared" si="4"/>
        <v>9.269133591692387E-2</v>
      </c>
      <c r="R21" s="9"/>
      <c r="S21" s="9">
        <f t="shared" si="1"/>
        <v>552916374407.51062</v>
      </c>
      <c r="T21" s="7">
        <f t="shared" si="2"/>
        <v>0.55291637440751062</v>
      </c>
    </row>
    <row r="22" spans="1:20" x14ac:dyDescent="0.25">
      <c r="A22" s="2" t="s">
        <v>7</v>
      </c>
      <c r="B22" s="3" t="s">
        <v>40</v>
      </c>
      <c r="C22" s="9">
        <v>179720192701.38367</v>
      </c>
      <c r="D22" s="9">
        <v>-233207461885.42346</v>
      </c>
      <c r="E22" s="9">
        <v>475167903831.99567</v>
      </c>
      <c r="F22" s="9">
        <v>527481467405.92407</v>
      </c>
      <c r="G22" s="9">
        <v>412387779089.2179</v>
      </c>
      <c r="H22" s="9">
        <v>594413624116.49097</v>
      </c>
      <c r="I22" s="9">
        <v>156856133357.7803</v>
      </c>
      <c r="J22" s="9">
        <v>1175078146393.0015</v>
      </c>
      <c r="K22" s="9">
        <v>1072065400704.2882</v>
      </c>
      <c r="L22" s="9">
        <v>422745661531.66235</v>
      </c>
      <c r="M22" s="9">
        <v>1019157083721.8293</v>
      </c>
      <c r="N22" s="9">
        <v>243898713449.56836</v>
      </c>
      <c r="O22" s="9">
        <f t="shared" si="0"/>
        <v>415580286553.61377</v>
      </c>
      <c r="P22" s="9">
        <f t="shared" si="3"/>
        <v>0.41558028655361379</v>
      </c>
      <c r="Q22" s="7">
        <f t="shared" si="4"/>
        <v>3.4631690546134485E-2</v>
      </c>
      <c r="R22" s="9"/>
      <c r="S22" s="9">
        <f t="shared" si="1"/>
        <v>503813720368.14313</v>
      </c>
      <c r="T22" s="7">
        <f t="shared" si="2"/>
        <v>0.50381372036814309</v>
      </c>
    </row>
  </sheetData>
  <phoneticPr fontId="4" type="noConversion"/>
  <pageMargins left="0.7" right="0.7" top="0.75" bottom="0.75" header="0.3" footer="0.3"/>
  <pageSetup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Model Mean</vt:lpstr>
    </vt:vector>
  </TitlesOfParts>
  <Company>Northern Arizona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Lifen Jiang</dc:creator>
  <cp:lastModifiedBy>Lifen Jiang</cp:lastModifiedBy>
  <dcterms:created xsi:type="dcterms:W3CDTF">2018-12-17T21:02:43Z</dcterms:created>
  <dcterms:modified xsi:type="dcterms:W3CDTF">2021-05-06T16:58:53Z</dcterms:modified>
</cp:coreProperties>
</file>